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filterPrivacy="1"/>
  <xr:revisionPtr revIDLastSave="0" documentId="13_ncr:1_{BEC2FB9B-3117-4BC7-A780-87AC8ACC22F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definedNames>
    <definedName name="_xlnm.Print_Area" localSheetId="0">Arkusz1!$A$1:$G$7</definedName>
    <definedName name="_xlnm.Print_Titles" localSheetId="0">Arkusz1!$3:$3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" i="1" l="1"/>
  <c r="I7" i="1"/>
  <c r="I5" i="1"/>
  <c r="I4" i="1"/>
  <c r="J15" i="1"/>
  <c r="K15" i="1" s="1"/>
  <c r="J25" i="1"/>
  <c r="K25" i="1" s="1"/>
  <c r="J24" i="1"/>
  <c r="K24" i="1" s="1"/>
  <c r="J23" i="1"/>
  <c r="K23" i="1" s="1"/>
  <c r="I8" i="1" l="1"/>
  <c r="G14" i="1" s="1"/>
  <c r="G17" i="1" s="1"/>
  <c r="J16" i="1"/>
  <c r="K16" i="1" s="1"/>
  <c r="J14" i="1" l="1"/>
  <c r="K14" i="1" s="1"/>
  <c r="K17" i="1" s="1"/>
  <c r="J17" i="1" l="1"/>
</calcChain>
</file>

<file path=xl/sharedStrings.xml><?xml version="1.0" encoding="utf-8"?>
<sst xmlns="http://schemas.openxmlformats.org/spreadsheetml/2006/main" count="43" uniqueCount="37">
  <si>
    <t>L.p.</t>
  </si>
  <si>
    <t>Kalkulacja ceny usług</t>
  </si>
  <si>
    <t>RAZEM</t>
  </si>
  <si>
    <t xml:space="preserve">Stawka podatku VAT </t>
  </si>
  <si>
    <t>Tabelka nr III - Składniki cenotwórcze</t>
  </si>
  <si>
    <t>Nazwa składnika</t>
  </si>
  <si>
    <t>Motogodzina [zł/h]</t>
  </si>
  <si>
    <t>Roboczogodzina [zł/h]</t>
  </si>
  <si>
    <t>Koszt dojazdu [zł/km]</t>
  </si>
  <si>
    <t>Przeglądy i konserwacje (zakres podstawowy w całym okresie obowiązywania umowy)</t>
  </si>
  <si>
    <t xml:space="preserve">Zabezpieczona kwota przez Zamawiającego na naprawy </t>
  </si>
  <si>
    <r>
      <rPr>
        <b/>
        <sz val="11"/>
        <color theme="1"/>
        <rFont val="Calibri"/>
        <family val="2"/>
        <charset val="238"/>
        <scheme val="minor"/>
      </rPr>
      <t xml:space="preserve">Uwaga! </t>
    </r>
    <r>
      <rPr>
        <sz val="11"/>
        <color theme="1"/>
        <rFont val="Calibri"/>
        <family val="2"/>
        <scheme val="minor"/>
      </rPr>
      <t>Podane ceny w Formularzu ofertowym będą stałe i niezmienne w całym okresie obowiązywania Umowy. Wartość wykonania zabiegów utrzymaniowych nie będzie ulegała zmianie przez cały okres obowiązywania Umowy. Zamawiający zastrzega sobie możliwość dodania i/lub usunięcia urządzeń lub zmiany ich lokalizacji. Wprowadzone zmiany przez Zamawiającego nie będą powodować roszczeń ze strony Wykonawcy.</t>
    </r>
  </si>
  <si>
    <t>Tabelka nr II - maksymalna całkowita wartość Umowy z uwzględnieniem Prawa opcji i zabezpieczonej kwoty na naprawy awaryjne</t>
  </si>
  <si>
    <t>Wartość netto                   
[zł]</t>
  </si>
  <si>
    <t>Wartość podatku Vat [zł]</t>
  </si>
  <si>
    <t>Wartość brutto                     [zł]</t>
  </si>
  <si>
    <t>Łączna wartość netto [zł]</t>
  </si>
  <si>
    <t>Łączna wartość podatku Vat [zł]</t>
  </si>
  <si>
    <t>Łączna wartość brutto [zł]</t>
  </si>
  <si>
    <t>Koszt utrzymania systemu</t>
  </si>
  <si>
    <t>Ilość przeglądów</t>
  </si>
  <si>
    <t>Utrzymanie urządzeń teletechniki za cały okres obowiązywania Umowy z uwzględnieniem "Prawa opcji" i zabezpieczonej kwoty przez Zamawiajacego na naprawy</t>
  </si>
  <si>
    <t>Tabelka nr I - realizacja usług w zakresie podstawowym</t>
  </si>
  <si>
    <t>Prawo opcji</t>
  </si>
  <si>
    <t>Rodzaj infrastruktury</t>
  </si>
  <si>
    <t>Urządzenia teletransmisyjne</t>
  </si>
  <si>
    <t>Kanalizacja kablowa</t>
  </si>
  <si>
    <t>Linie teletechniczne światłowodowe</t>
  </si>
  <si>
    <t>Linie teletechniczne miedziane</t>
  </si>
  <si>
    <t>nie dotyczy</t>
  </si>
  <si>
    <t>Ilość</t>
  </si>
  <si>
    <t>Ilość konserwacji</t>
  </si>
  <si>
    <t>Jednostka</t>
  </si>
  <si>
    <t>szt.</t>
  </si>
  <si>
    <t>km</t>
  </si>
  <si>
    <t>Cena jednostkowa konserwacji</t>
  </si>
  <si>
    <t xml:space="preserve">Cena jednostkowa przeglądu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</si>
</sst>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zcionka tekstu podstawowego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sz val="11"/>
      <name val="Arial"/>
      <family val="2"/>
      <charset val="238"/>
    </font>
    <font>
      <b/>
      <sz val="11"/>
      <color rgb="FFFF0000"/>
      <name val="Czcionka tekstu podstawowego"/>
      <charset val="238"/>
    </font>
    <font>
      <b/>
      <sz val="11"/>
      <name val="Czcionka tekstu podstawowego"/>
      <charset val="238"/>
    </font>
    <font>
      <b/>
      <sz val="1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164" fontId="6" fillId="0" borderId="26" xfId="0" applyNumberFormat="1" applyFont="1" applyBorder="1" applyAlignment="1">
      <alignment horizontal="center" vertical="center"/>
    </xf>
    <xf numFmtId="164" fontId="6" fillId="0" borderId="27" xfId="0" applyNumberFormat="1" applyFont="1" applyBorder="1" applyAlignment="1">
      <alignment horizontal="center" vertical="center"/>
    </xf>
    <xf numFmtId="164" fontId="6" fillId="0" borderId="28" xfId="0" applyNumberFormat="1" applyFont="1" applyBorder="1" applyAlignment="1">
      <alignment horizontal="center" vertical="center"/>
    </xf>
    <xf numFmtId="164" fontId="6" fillId="0" borderId="31" xfId="0" applyNumberFormat="1" applyFont="1" applyBorder="1" applyAlignment="1">
      <alignment horizontal="center" vertical="center"/>
    </xf>
    <xf numFmtId="164" fontId="6" fillId="0" borderId="32" xfId="0" applyNumberFormat="1" applyFont="1" applyBorder="1" applyAlignment="1">
      <alignment horizontal="center" vertical="center"/>
    </xf>
    <xf numFmtId="164" fontId="6" fillId="0" borderId="24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164" fontId="8" fillId="0" borderId="0" xfId="0" applyNumberFormat="1" applyFont="1" applyAlignment="1">
      <alignment horizontal="center"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5" fillId="0" borderId="30" xfId="0" applyFont="1" applyBorder="1" applyAlignment="1">
      <alignment horizontal="left" vertical="center"/>
    </xf>
    <xf numFmtId="0" fontId="5" fillId="0" borderId="29" xfId="0" applyFont="1" applyBorder="1" applyAlignment="1">
      <alignment horizontal="left" vertical="center"/>
    </xf>
    <xf numFmtId="0" fontId="5" fillId="0" borderId="23" xfId="0" applyFont="1" applyBorder="1" applyAlignment="1">
      <alignment horizontal="left" vertical="center"/>
    </xf>
    <xf numFmtId="164" fontId="6" fillId="0" borderId="13" xfId="0" applyNumberFormat="1" applyFont="1" applyBorder="1" applyAlignment="1">
      <alignment horizontal="center" vertical="center"/>
    </xf>
    <xf numFmtId="164" fontId="8" fillId="3" borderId="39" xfId="0" applyNumberFormat="1" applyFont="1" applyFill="1" applyBorder="1" applyAlignment="1">
      <alignment horizontal="center" vertical="center"/>
    </xf>
    <xf numFmtId="164" fontId="8" fillId="3" borderId="40" xfId="0" applyNumberFormat="1" applyFont="1" applyFill="1" applyBorder="1" applyAlignment="1">
      <alignment horizontal="center" vertical="center"/>
    </xf>
    <xf numFmtId="164" fontId="6" fillId="0" borderId="42" xfId="0" applyNumberFormat="1" applyFont="1" applyBorder="1" applyAlignment="1">
      <alignment horizontal="center" vertical="center"/>
    </xf>
    <xf numFmtId="164" fontId="7" fillId="0" borderId="26" xfId="0" applyNumberFormat="1" applyFont="1" applyBorder="1" applyAlignment="1">
      <alignment horizontal="center" vertical="center"/>
    </xf>
    <xf numFmtId="164" fontId="7" fillId="0" borderId="27" xfId="0" applyNumberFormat="1" applyFont="1" applyBorder="1" applyAlignment="1">
      <alignment horizontal="center" vertical="center"/>
    </xf>
    <xf numFmtId="164" fontId="7" fillId="0" borderId="28" xfId="0" applyNumberFormat="1" applyFont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/>
    </xf>
    <xf numFmtId="164" fontId="5" fillId="5" borderId="1" xfId="0" applyNumberFormat="1" applyFont="1" applyFill="1" applyBorder="1" applyAlignment="1">
      <alignment horizontal="center" vertical="center"/>
    </xf>
    <xf numFmtId="0" fontId="7" fillId="2" borderId="45" xfId="0" applyFont="1" applyFill="1" applyBorder="1" applyAlignment="1">
      <alignment horizontal="center" vertical="center" wrapText="1"/>
    </xf>
    <xf numFmtId="0" fontId="7" fillId="2" borderId="46" xfId="0" applyFont="1" applyFill="1" applyBorder="1" applyAlignment="1">
      <alignment horizontal="center" vertical="center" wrapText="1"/>
    </xf>
    <xf numFmtId="0" fontId="7" fillId="2" borderId="47" xfId="0" applyFont="1" applyFill="1" applyBorder="1" applyAlignment="1">
      <alignment horizontal="center" vertical="center" wrapText="1"/>
    </xf>
    <xf numFmtId="0" fontId="7" fillId="2" borderId="48" xfId="0" applyFont="1" applyFill="1" applyBorder="1" applyAlignment="1">
      <alignment horizontal="center" vertical="center" wrapText="1"/>
    </xf>
    <xf numFmtId="0" fontId="5" fillId="5" borderId="14" xfId="0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/>
    </xf>
    <xf numFmtId="164" fontId="5" fillId="5" borderId="2" xfId="0" applyNumberFormat="1" applyFont="1" applyFill="1" applyBorder="1" applyAlignment="1">
      <alignment horizontal="center" vertical="center"/>
    </xf>
    <xf numFmtId="0" fontId="5" fillId="5" borderId="8" xfId="0" applyFont="1" applyFill="1" applyBorder="1" applyAlignment="1">
      <alignment horizontal="center" vertical="center"/>
    </xf>
    <xf numFmtId="164" fontId="8" fillId="3" borderId="49" xfId="0" applyNumberFormat="1" applyFont="1" applyFill="1" applyBorder="1" applyAlignment="1">
      <alignment horizontal="center" vertical="center"/>
    </xf>
    <xf numFmtId="164" fontId="6" fillId="5" borderId="33" xfId="0" applyNumberFormat="1" applyFont="1" applyFill="1" applyBorder="1" applyAlignment="1">
      <alignment horizontal="center" vertical="center"/>
    </xf>
    <xf numFmtId="164" fontId="6" fillId="5" borderId="34" xfId="0" applyNumberFormat="1" applyFont="1" applyFill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7" fillId="0" borderId="7" xfId="0" applyNumberFormat="1" applyFont="1" applyBorder="1" applyAlignment="1">
      <alignment horizontal="center" vertical="center"/>
    </xf>
    <xf numFmtId="164" fontId="7" fillId="0" borderId="34" xfId="0" applyNumberFormat="1" applyFont="1" applyBorder="1" applyAlignment="1">
      <alignment horizontal="center" vertical="center"/>
    </xf>
    <xf numFmtId="164" fontId="7" fillId="0" borderId="44" xfId="0" applyNumberFormat="1" applyFont="1" applyBorder="1" applyAlignment="1">
      <alignment horizontal="center" vertical="center"/>
    </xf>
    <xf numFmtId="0" fontId="3" fillId="0" borderId="19" xfId="0" applyFont="1" applyBorder="1" applyAlignment="1">
      <alignment horizontal="left"/>
    </xf>
    <xf numFmtId="0" fontId="10" fillId="3" borderId="11" xfId="0" applyFont="1" applyFill="1" applyBorder="1" applyAlignment="1">
      <alignment horizontal="center" vertical="center" wrapText="1"/>
    </xf>
    <xf numFmtId="0" fontId="10" fillId="3" borderId="50" xfId="0" applyFont="1" applyFill="1" applyBorder="1" applyAlignment="1">
      <alignment horizontal="center" vertical="center" wrapText="1"/>
    </xf>
    <xf numFmtId="0" fontId="10" fillId="3" borderId="5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" fontId="9" fillId="3" borderId="39" xfId="0" applyNumberFormat="1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4" fillId="2" borderId="33" xfId="0" applyFont="1" applyFill="1" applyBorder="1" applyAlignment="1">
      <alignment horizontal="center" vertical="center" wrapText="1"/>
    </xf>
    <xf numFmtId="0" fontId="4" fillId="2" borderId="35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4" borderId="11" xfId="0" applyFont="1" applyFill="1" applyBorder="1" applyAlignment="1">
      <alignment horizontal="center" vertical="center"/>
    </xf>
    <xf numFmtId="0" fontId="4" fillId="4" borderId="50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7" fillId="0" borderId="41" xfId="0" applyFont="1" applyBorder="1" applyAlignment="1">
      <alignment horizontal="left" vertical="center"/>
    </xf>
    <xf numFmtId="0" fontId="7" fillId="0" borderId="13" xfId="0" applyFont="1" applyBorder="1" applyAlignment="1">
      <alignment horizontal="left" vertical="center"/>
    </xf>
    <xf numFmtId="0" fontId="7" fillId="0" borderId="8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7" fillId="0" borderId="43" xfId="0" applyFont="1" applyBorder="1" applyAlignment="1">
      <alignment horizontal="left" vertical="center"/>
    </xf>
    <xf numFmtId="0" fontId="7" fillId="0" borderId="7" xfId="0" applyFont="1" applyBorder="1" applyAlignment="1">
      <alignment horizontal="left" vertical="center"/>
    </xf>
    <xf numFmtId="4" fontId="7" fillId="0" borderId="13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4" fontId="7" fillId="0" borderId="7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4" fontId="7" fillId="0" borderId="38" xfId="0" applyNumberFormat="1" applyFont="1" applyBorder="1" applyAlignment="1">
      <alignment horizontal="center" vertical="center"/>
    </xf>
    <xf numFmtId="4" fontId="7" fillId="0" borderId="32" xfId="0" applyNumberFormat="1" applyFont="1" applyBorder="1" applyAlignment="1">
      <alignment horizontal="center" vertical="center"/>
    </xf>
    <xf numFmtId="4" fontId="7" fillId="0" borderId="36" xfId="0" applyNumberFormat="1" applyFont="1" applyBorder="1" applyAlignment="1">
      <alignment horizontal="center" vertical="center"/>
    </xf>
    <xf numFmtId="4" fontId="7" fillId="0" borderId="24" xfId="0" applyNumberFormat="1" applyFont="1" applyBorder="1" applyAlignment="1">
      <alignment horizontal="center" vertical="center"/>
    </xf>
    <xf numFmtId="0" fontId="5" fillId="0" borderId="14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21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5" fillId="0" borderId="22" xfId="0" applyFont="1" applyBorder="1" applyAlignment="1">
      <alignment horizontal="left" vertical="center"/>
    </xf>
    <xf numFmtId="4" fontId="7" fillId="0" borderId="37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horizontal="center" vertical="center"/>
    </xf>
  </cellXfs>
  <cellStyles count="1">
    <cellStyle name="Normalny" xfId="0" builtinId="0"/>
  </cellStyles>
  <dxfs count="18">
    <dxf>
      <alignment horizontal="left" vertical="center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rgb="FFFF0000"/>
        <name val="Arial"/>
        <family val="2"/>
        <charset val="238"/>
        <scheme val="none"/>
      </font>
      <numFmt numFmtId="164" formatCode="#,##0.00\ &quot;zł&quot;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numFmt numFmtId="164" formatCode="#,##0.00\ &quot;zł&quot;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numFmt numFmtId="164" formatCode="#,##0.00\ &quot;zł&quot;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left" vertical="center" indent="0" justifyLastLine="0" shrinkToFit="0" readingOrder="0"/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1"/>
        <color theme="1"/>
        <name val="Arial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</dxf>
    <dxf>
      <border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Arial"/>
        <family val="2"/>
        <charset val="238"/>
        <scheme val="none"/>
      </font>
      <fill>
        <patternFill patternType="solid">
          <fgColor indexed="64"/>
          <bgColor theme="9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1" displayName="Tabela1" ref="A3:I7" totalsRowShown="0" headerRowDxfId="17" dataDxfId="15" totalsRowDxfId="13" headerRowBorderDxfId="16" tableBorderDxfId="14">
  <tableColumns count="9">
    <tableColumn id="1" xr3:uid="{00000000-0010-0000-0000-000001000000}" name="L.p." dataDxfId="12"/>
    <tableColumn id="5" xr3:uid="{00000000-0010-0000-0000-000005000000}" name="Rodzaj infrastruktury" dataDxfId="11" totalsRowDxfId="10"/>
    <tableColumn id="6" xr3:uid="{D9E86138-FDEF-44E5-847C-C2CD2B218F96}" name="Ilość" dataDxfId="9" totalsRowDxfId="8"/>
    <tableColumn id="7" xr3:uid="{8E2C61B9-C953-4BC2-87B0-F97DB4B6060F}" name="Jednostka" dataDxfId="7" totalsRowDxfId="6"/>
    <tableColumn id="9" xr3:uid="{A31847FB-319A-4705-B0DD-17042D2E86AE}" name="Cena jednostkowa konserwacji" dataDxfId="5"/>
    <tableColumn id="2" xr3:uid="{8A09D0C6-C199-4BFF-AF63-EA47E7CB351D}" name="Ilość konserwacji" dataDxfId="4"/>
    <tableColumn id="8" xr3:uid="{4AE11F10-2416-428D-889E-2703022BCBA1}" name="Cena jednostkowa przeglądu " dataDxfId="3"/>
    <tableColumn id="3" xr3:uid="{CA86BA7F-D22F-4CC3-BBB9-B11C1A6E3F95}" name="Ilość przeglądów" dataDxfId="2"/>
    <tableColumn id="4" xr3:uid="{F6A03F40-3D05-4E66-B7FF-6FE3AF094ED2}" name="Koszt utrzymania systemu" dataDxfId="1" totalsRowDxfId="0">
      <calculatedColumnFormula>Tabela1[[#This Row],[Ilość przeglądów]]*Tabela1[[#This Row],[Cena jednostkowa przeglądu ]]+Tabela1[[#This Row],[Ilość konserwacji]]*Tabela1[[#This Row],[Cena jednostkowa konserwacji]]</calculatedColumnFormula>
    </tableColumn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30"/>
  <sheetViews>
    <sheetView tabSelected="1" zoomScaleNormal="100" zoomScaleSheetLayoutView="85" workbookViewId="0">
      <selection activeCell="J5" sqref="J5"/>
    </sheetView>
  </sheetViews>
  <sheetFormatPr defaultRowHeight="15"/>
  <cols>
    <col min="1" max="1" width="8.140625" style="2" bestFit="1" customWidth="1"/>
    <col min="2" max="2" width="34.85546875" style="2" bestFit="1" customWidth="1"/>
    <col min="3" max="3" width="5.7109375" style="2" bestFit="1" customWidth="1"/>
    <col min="4" max="4" width="11.42578125" style="2" bestFit="1" customWidth="1"/>
    <col min="5" max="5" width="24.28515625" style="1" bestFit="1" customWidth="1"/>
    <col min="6" max="6" width="23.7109375" style="1" bestFit="1" customWidth="1"/>
    <col min="7" max="7" width="26.7109375" style="1" bestFit="1" customWidth="1"/>
    <col min="8" max="8" width="22.85546875" style="1" bestFit="1" customWidth="1"/>
    <col min="9" max="9" width="19.140625" style="1" customWidth="1"/>
    <col min="10" max="10" width="23.7109375" style="1" customWidth="1"/>
    <col min="11" max="11" width="19.42578125" style="1" customWidth="1"/>
    <col min="12" max="16384" width="9.140625" style="1"/>
  </cols>
  <sheetData>
    <row r="1" spans="1:11" ht="15" customHeight="1">
      <c r="A1" s="47" t="s">
        <v>1</v>
      </c>
      <c r="B1" s="47"/>
      <c r="C1" s="47"/>
      <c r="D1" s="47"/>
      <c r="E1" s="47"/>
      <c r="F1" s="47"/>
      <c r="G1" s="47"/>
      <c r="H1" s="47"/>
      <c r="I1" s="47"/>
      <c r="J1" s="47"/>
      <c r="K1" s="47"/>
    </row>
    <row r="2" spans="1:11" ht="15.75" customHeight="1" thickBot="1">
      <c r="A2" s="55" t="s">
        <v>22</v>
      </c>
      <c r="B2" s="55"/>
      <c r="C2" s="55"/>
      <c r="D2" s="55"/>
      <c r="E2" s="55"/>
      <c r="F2" s="55"/>
      <c r="G2" s="55"/>
      <c r="H2" s="13"/>
    </row>
    <row r="3" spans="1:11" s="3" customFormat="1" ht="29.25" thickBot="1">
      <c r="A3" s="28" t="s">
        <v>0</v>
      </c>
      <c r="B3" s="29" t="s">
        <v>24</v>
      </c>
      <c r="C3" s="29" t="s">
        <v>30</v>
      </c>
      <c r="D3" s="29" t="s">
        <v>32</v>
      </c>
      <c r="E3" s="29" t="s">
        <v>35</v>
      </c>
      <c r="F3" s="29" t="s">
        <v>31</v>
      </c>
      <c r="G3" s="29" t="s">
        <v>36</v>
      </c>
      <c r="H3" s="30" t="s">
        <v>20</v>
      </c>
      <c r="I3" s="31" t="s">
        <v>19</v>
      </c>
    </row>
    <row r="4" spans="1:11">
      <c r="A4" s="32">
        <v>1</v>
      </c>
      <c r="B4" s="33" t="s">
        <v>25</v>
      </c>
      <c r="C4" s="33">
        <v>33</v>
      </c>
      <c r="D4" s="33" t="s">
        <v>33</v>
      </c>
      <c r="E4" s="34"/>
      <c r="F4" s="33">
        <v>1</v>
      </c>
      <c r="G4" s="34"/>
      <c r="H4" s="33">
        <v>1</v>
      </c>
      <c r="I4" s="37">
        <f>(Tabela1[[#This Row],[Ilość przeglądów]]*Tabela1[[#This Row],[Cena jednostkowa przeglądu ]]*Tabela1[[#This Row],[Ilość]])+(Tabela1[[#This Row],[Ilość konserwacji]]*Tabela1[[#This Row],[Cena jednostkowa konserwacji]]*Tabela1[[#This Row],[Ilość]])</f>
        <v>0</v>
      </c>
    </row>
    <row r="5" spans="1:11" ht="17.25" customHeight="1">
      <c r="A5" s="35">
        <v>2</v>
      </c>
      <c r="B5" s="26" t="s">
        <v>26</v>
      </c>
      <c r="C5" s="26">
        <v>520</v>
      </c>
      <c r="D5" s="26" t="s">
        <v>34</v>
      </c>
      <c r="E5" s="27" t="s">
        <v>29</v>
      </c>
      <c r="F5" s="26">
        <v>0</v>
      </c>
      <c r="G5" s="27"/>
      <c r="H5" s="26">
        <v>1</v>
      </c>
      <c r="I5" s="38">
        <f>Tabela1[[#This Row],[Ilość przeglądów]]*Tabela1[[#This Row],[Cena jednostkowa przeglądu ]]*Tabela1[[#This Row],[Ilość]]</f>
        <v>0</v>
      </c>
    </row>
    <row r="6" spans="1:11" ht="17.25" customHeight="1">
      <c r="A6" s="35">
        <v>3</v>
      </c>
      <c r="B6" s="26" t="s">
        <v>27</v>
      </c>
      <c r="C6" s="26">
        <v>452</v>
      </c>
      <c r="D6" s="26" t="s">
        <v>34</v>
      </c>
      <c r="E6" s="27" t="s">
        <v>29</v>
      </c>
      <c r="F6" s="26">
        <v>0</v>
      </c>
      <c r="G6" s="27"/>
      <c r="H6" s="26">
        <v>1</v>
      </c>
      <c r="I6" s="38">
        <f>Tabela1[[#This Row],[Ilość przeglądów]]*Tabela1[[#This Row],[Cena jednostkowa przeglądu ]]*Tabela1[[#This Row],[Ilość]]</f>
        <v>0</v>
      </c>
    </row>
    <row r="7" spans="1:11" ht="17.25" customHeight="1" thickBot="1">
      <c r="A7" s="35">
        <v>4</v>
      </c>
      <c r="B7" s="26" t="s">
        <v>28</v>
      </c>
      <c r="C7" s="26">
        <v>340</v>
      </c>
      <c r="D7" s="26" t="s">
        <v>34</v>
      </c>
      <c r="E7" s="27" t="s">
        <v>29</v>
      </c>
      <c r="F7" s="26">
        <v>0</v>
      </c>
      <c r="G7" s="27"/>
      <c r="H7" s="26">
        <v>1</v>
      </c>
      <c r="I7" s="38">
        <f>Tabela1[[#This Row],[Ilość przeglądów]]*Tabela1[[#This Row],[Cena jednostkowa przeglądu ]]*Tabela1[[#This Row],[Ilość]]</f>
        <v>0</v>
      </c>
    </row>
    <row r="8" spans="1:11" ht="21.75" customHeight="1" thickBot="1">
      <c r="A8" s="60" t="s">
        <v>2</v>
      </c>
      <c r="B8" s="61"/>
      <c r="C8" s="61"/>
      <c r="D8" s="61"/>
      <c r="E8" s="61"/>
      <c r="F8" s="61"/>
      <c r="G8" s="61"/>
      <c r="H8" s="62"/>
      <c r="I8" s="36">
        <f>SUM(Tabela1[Koszt utrzymania systemu])</f>
        <v>0</v>
      </c>
    </row>
    <row r="11" spans="1:11" ht="15.75" thickBot="1">
      <c r="A11" s="55" t="s">
        <v>12</v>
      </c>
      <c r="B11" s="55"/>
      <c r="C11" s="55"/>
      <c r="D11" s="55"/>
      <c r="E11" s="55"/>
      <c r="F11" s="55"/>
      <c r="G11" s="55"/>
      <c r="H11" s="55"/>
      <c r="I11" s="55"/>
      <c r="J11" s="55"/>
      <c r="K11" s="55"/>
    </row>
    <row r="12" spans="1:11" ht="15" customHeight="1">
      <c r="A12" s="58" t="s">
        <v>21</v>
      </c>
      <c r="B12" s="53"/>
      <c r="C12" s="53"/>
      <c r="D12" s="53"/>
      <c r="E12" s="53"/>
      <c r="F12" s="53"/>
      <c r="G12" s="53" t="s">
        <v>16</v>
      </c>
      <c r="H12" s="53" t="s">
        <v>3</v>
      </c>
      <c r="I12" s="53"/>
      <c r="J12" s="53" t="s">
        <v>17</v>
      </c>
      <c r="K12" s="56" t="s">
        <v>18</v>
      </c>
    </row>
    <row r="13" spans="1:11" ht="15.75" thickBot="1">
      <c r="A13" s="59"/>
      <c r="B13" s="54"/>
      <c r="C13" s="54"/>
      <c r="D13" s="54"/>
      <c r="E13" s="54"/>
      <c r="F13" s="54"/>
      <c r="G13" s="54"/>
      <c r="H13" s="54"/>
      <c r="I13" s="54"/>
      <c r="J13" s="54"/>
      <c r="K13" s="57"/>
    </row>
    <row r="14" spans="1:11">
      <c r="A14" s="63" t="s">
        <v>9</v>
      </c>
      <c r="B14" s="64"/>
      <c r="C14" s="64"/>
      <c r="D14" s="64"/>
      <c r="E14" s="64"/>
      <c r="F14" s="64"/>
      <c r="G14" s="17">
        <f>I8</f>
        <v>0</v>
      </c>
      <c r="H14" s="69">
        <v>0.23</v>
      </c>
      <c r="I14" s="69"/>
      <c r="J14" s="17">
        <f>G14*H14</f>
        <v>0</v>
      </c>
      <c r="K14" s="20">
        <f>J14+G14</f>
        <v>0</v>
      </c>
    </row>
    <row r="15" spans="1:11">
      <c r="A15" s="65" t="s">
        <v>10</v>
      </c>
      <c r="B15" s="66"/>
      <c r="C15" s="66"/>
      <c r="D15" s="66"/>
      <c r="E15" s="66"/>
      <c r="F15" s="66"/>
      <c r="G15" s="39">
        <v>200000</v>
      </c>
      <c r="H15" s="70">
        <v>0.23</v>
      </c>
      <c r="I15" s="70"/>
      <c r="J15" s="39">
        <f>G15*H15</f>
        <v>46000</v>
      </c>
      <c r="K15" s="41">
        <f>J15+G15</f>
        <v>246000</v>
      </c>
    </row>
    <row r="16" spans="1:11" ht="15.75" thickBot="1">
      <c r="A16" s="67" t="s">
        <v>23</v>
      </c>
      <c r="B16" s="68"/>
      <c r="C16" s="68"/>
      <c r="D16" s="68"/>
      <c r="E16" s="68"/>
      <c r="F16" s="68"/>
      <c r="G16" s="40">
        <v>100000</v>
      </c>
      <c r="H16" s="71">
        <v>0.23</v>
      </c>
      <c r="I16" s="71"/>
      <c r="J16" s="40">
        <f>G16*H16</f>
        <v>23000</v>
      </c>
      <c r="K16" s="42">
        <f>J16+G16</f>
        <v>123000</v>
      </c>
    </row>
    <row r="17" spans="1:11" ht="15.75" customHeight="1" thickBot="1">
      <c r="A17" s="44" t="s">
        <v>2</v>
      </c>
      <c r="B17" s="45"/>
      <c r="C17" s="45"/>
      <c r="D17" s="45"/>
      <c r="E17" s="45"/>
      <c r="F17" s="46"/>
      <c r="G17" s="18">
        <f>SUM(G14:G16)</f>
        <v>300000</v>
      </c>
      <c r="H17" s="48">
        <v>0.23</v>
      </c>
      <c r="I17" s="48"/>
      <c r="J17" s="18">
        <f>SUM(J14:J16)</f>
        <v>69000</v>
      </c>
      <c r="K17" s="19">
        <f>SUM(K14:K16)</f>
        <v>369000</v>
      </c>
    </row>
    <row r="18" spans="1:11">
      <c r="A18" s="10"/>
      <c r="B18" s="10"/>
      <c r="C18" s="10"/>
      <c r="D18" s="10"/>
      <c r="E18" s="10"/>
      <c r="F18" s="10"/>
      <c r="G18" s="11"/>
      <c r="H18" s="11"/>
      <c r="I18" s="12"/>
      <c r="J18" s="11"/>
      <c r="K18" s="11"/>
    </row>
    <row r="19" spans="1:11">
      <c r="A19"/>
      <c r="B19"/>
      <c r="C19"/>
      <c r="D19"/>
      <c r="E19"/>
      <c r="F19"/>
      <c r="G19"/>
      <c r="H19"/>
      <c r="I19"/>
      <c r="J19"/>
      <c r="K19"/>
    </row>
    <row r="20" spans="1:11" ht="15.75" thickBot="1">
      <c r="A20" s="43" t="s">
        <v>4</v>
      </c>
      <c r="B20" s="43"/>
      <c r="C20" s="43"/>
      <c r="D20" s="43"/>
      <c r="E20" s="43"/>
      <c r="F20" s="43"/>
      <c r="G20" s="43"/>
      <c r="H20" s="43"/>
      <c r="I20" s="43"/>
      <c r="J20" s="43"/>
      <c r="K20" s="43"/>
    </row>
    <row r="21" spans="1:11" ht="15" customHeight="1">
      <c r="A21" s="49" t="s">
        <v>5</v>
      </c>
      <c r="B21" s="74"/>
      <c r="C21" s="74"/>
      <c r="D21" s="74"/>
      <c r="E21" s="74"/>
      <c r="F21" s="24"/>
      <c r="G21" s="77" t="s">
        <v>13</v>
      </c>
      <c r="H21" s="49" t="s">
        <v>3</v>
      </c>
      <c r="I21" s="50"/>
      <c r="J21" s="77" t="s">
        <v>14</v>
      </c>
      <c r="K21" s="50" t="s">
        <v>15</v>
      </c>
    </row>
    <row r="22" spans="1:11" ht="15.75" thickBot="1">
      <c r="A22" s="75"/>
      <c r="B22" s="76"/>
      <c r="C22" s="76"/>
      <c r="D22" s="76"/>
      <c r="E22" s="76"/>
      <c r="F22" s="25"/>
      <c r="G22" s="78"/>
      <c r="H22" s="51"/>
      <c r="I22" s="52"/>
      <c r="J22" s="78"/>
      <c r="K22" s="79"/>
    </row>
    <row r="23" spans="1:11">
      <c r="A23" s="84" t="s">
        <v>6</v>
      </c>
      <c r="B23" s="85"/>
      <c r="C23" s="86"/>
      <c r="D23" s="86"/>
      <c r="E23" s="86"/>
      <c r="F23" s="15"/>
      <c r="G23" s="21">
        <v>0</v>
      </c>
      <c r="H23" s="93">
        <v>0.23</v>
      </c>
      <c r="I23" s="94"/>
      <c r="J23" s="4">
        <f>G23*H23</f>
        <v>0</v>
      </c>
      <c r="K23" s="7">
        <f>J23+G23</f>
        <v>0</v>
      </c>
    </row>
    <row r="24" spans="1:11">
      <c r="A24" s="87" t="s">
        <v>7</v>
      </c>
      <c r="B24" s="88"/>
      <c r="C24" s="89"/>
      <c r="D24" s="89"/>
      <c r="E24" s="89"/>
      <c r="F24" s="16"/>
      <c r="G24" s="22">
        <v>0</v>
      </c>
      <c r="H24" s="80">
        <v>0.23</v>
      </c>
      <c r="I24" s="81"/>
      <c r="J24" s="5">
        <f>G24*H24</f>
        <v>0</v>
      </c>
      <c r="K24" s="8">
        <f>J24+G24</f>
        <v>0</v>
      </c>
    </row>
    <row r="25" spans="1:11" ht="15.75" thickBot="1">
      <c r="A25" s="90" t="s">
        <v>8</v>
      </c>
      <c r="B25" s="91"/>
      <c r="C25" s="92"/>
      <c r="D25" s="92"/>
      <c r="E25" s="92"/>
      <c r="F25" s="14"/>
      <c r="G25" s="23">
        <v>0</v>
      </c>
      <c r="H25" s="82">
        <v>0.23</v>
      </c>
      <c r="I25" s="83"/>
      <c r="J25" s="6">
        <f>G25*H25</f>
        <v>0</v>
      </c>
      <c r="K25" s="9">
        <f>J25+G25</f>
        <v>0</v>
      </c>
    </row>
    <row r="28" spans="1:11">
      <c r="A28" s="72" t="s">
        <v>11</v>
      </c>
      <c r="B28" s="73"/>
      <c r="C28" s="73"/>
      <c r="D28" s="73"/>
      <c r="E28" s="73"/>
      <c r="F28" s="73"/>
      <c r="G28" s="73"/>
      <c r="H28" s="73"/>
      <c r="I28" s="73"/>
      <c r="J28" s="73"/>
      <c r="K28" s="73"/>
    </row>
    <row r="29" spans="1:11">
      <c r="A29" s="73"/>
      <c r="B29" s="73"/>
      <c r="C29" s="73"/>
      <c r="D29" s="73"/>
      <c r="E29" s="73"/>
      <c r="F29" s="73"/>
      <c r="G29" s="73"/>
      <c r="H29" s="73"/>
      <c r="I29" s="73"/>
      <c r="J29" s="73"/>
      <c r="K29" s="73"/>
    </row>
    <row r="30" spans="1:11">
      <c r="A30" s="73"/>
      <c r="B30" s="73"/>
      <c r="C30" s="73"/>
      <c r="D30" s="73"/>
      <c r="E30" s="73"/>
      <c r="F30" s="73"/>
      <c r="G30" s="73"/>
      <c r="H30" s="73"/>
      <c r="I30" s="73"/>
      <c r="J30" s="73"/>
      <c r="K30" s="73"/>
    </row>
  </sheetData>
  <mergeCells count="30">
    <mergeCell ref="H14:I14"/>
    <mergeCell ref="H15:I15"/>
    <mergeCell ref="H16:I16"/>
    <mergeCell ref="A28:K30"/>
    <mergeCell ref="A21:E22"/>
    <mergeCell ref="G21:G22"/>
    <mergeCell ref="J21:J22"/>
    <mergeCell ref="K21:K22"/>
    <mergeCell ref="H24:I24"/>
    <mergeCell ref="H25:I25"/>
    <mergeCell ref="A23:E23"/>
    <mergeCell ref="A24:E24"/>
    <mergeCell ref="A25:E25"/>
    <mergeCell ref="H23:I23"/>
    <mergeCell ref="A20:K20"/>
    <mergeCell ref="A17:F17"/>
    <mergeCell ref="A1:K1"/>
    <mergeCell ref="H17:I17"/>
    <mergeCell ref="H21:I22"/>
    <mergeCell ref="H12:I13"/>
    <mergeCell ref="A2:G2"/>
    <mergeCell ref="A11:K11"/>
    <mergeCell ref="G12:G13"/>
    <mergeCell ref="J12:J13"/>
    <mergeCell ref="K12:K13"/>
    <mergeCell ref="A12:F13"/>
    <mergeCell ref="A8:H8"/>
    <mergeCell ref="A14:F14"/>
    <mergeCell ref="A15:F15"/>
    <mergeCell ref="A16:F16"/>
  </mergeCells>
  <pageMargins left="0.25" right="0.25" top="0.75" bottom="0.75" header="0.3" footer="0.3"/>
  <pageSetup paperSize="9" orientation="landscape" r:id="rId1"/>
  <headerFooter>
    <oddFooter>&amp;LStrona &amp;P z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Arkusz1</vt:lpstr>
      <vt:lpstr>Arkusz1!Obszar_wydruku</vt:lpstr>
      <vt:lpstr>Arkusz1!Tytuły_wydruku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2026-01-30T11:50:08Z</dcterms:modified>
</cp:coreProperties>
</file>